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mak\Documents\"/>
    </mc:Choice>
  </mc:AlternateContent>
  <bookViews>
    <workbookView xWindow="0" yWindow="0" windowWidth="23040" windowHeight="9972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N21" i="1" l="1"/>
  <c r="N22" i="1"/>
  <c r="Q22" i="1" s="1"/>
  <c r="Q21" i="1"/>
  <c r="T22" i="1"/>
  <c r="T21" i="1"/>
  <c r="N15" i="1"/>
  <c r="T16" i="1" l="1"/>
  <c r="Q16" i="1"/>
  <c r="T15" i="1"/>
  <c r="Q15" i="1"/>
  <c r="N18" i="1" l="1"/>
  <c r="N16" i="1"/>
  <c r="I28" i="1"/>
  <c r="K17" i="1"/>
  <c r="K8" i="1"/>
  <c r="G2" i="1"/>
  <c r="A11" i="2" l="1"/>
  <c r="B15" i="2"/>
  <c r="B21" i="2" s="1"/>
  <c r="B14" i="2"/>
  <c r="B9" i="2"/>
  <c r="A7" i="2"/>
  <c r="K23" i="1"/>
  <c r="K22" i="1"/>
  <c r="K25" i="1" s="1"/>
</calcChain>
</file>

<file path=xl/sharedStrings.xml><?xml version="1.0" encoding="utf-8"?>
<sst xmlns="http://schemas.openxmlformats.org/spreadsheetml/2006/main" count="38" uniqueCount="32">
  <si>
    <t>высота до дверного косяка</t>
  </si>
  <si>
    <t>длинна</t>
  </si>
  <si>
    <t>высота</t>
  </si>
  <si>
    <t>площадь</t>
  </si>
  <si>
    <t>метров</t>
  </si>
  <si>
    <t>ИКЕА</t>
  </si>
  <si>
    <t>ФРОСТА</t>
  </si>
  <si>
    <t>штук</t>
  </si>
  <si>
    <t>за ед</t>
  </si>
  <si>
    <t>МЕЛЬТОРП</t>
  </si>
  <si>
    <t>ЛЕРУА</t>
  </si>
  <si>
    <t xml:space="preserve">Ламинат «Рио-Гранде KU» 8 </t>
  </si>
  <si>
    <t xml:space="preserve">Ламинат Artfloor «Дейли Ньюс» </t>
  </si>
  <si>
    <t>метров кв</t>
  </si>
  <si>
    <t>ИТОГО</t>
  </si>
  <si>
    <t>Закупка на кухню</t>
  </si>
  <si>
    <t xml:space="preserve">Уголок профиль </t>
  </si>
  <si>
    <t>профиль</t>
  </si>
  <si>
    <t>дюбели гопрок</t>
  </si>
  <si>
    <t>жидкие гвозди</t>
  </si>
  <si>
    <t>ОЛМСТАД</t>
  </si>
  <si>
    <t>S=</t>
  </si>
  <si>
    <t>ТЕМНОГО</t>
  </si>
  <si>
    <t>полка</t>
  </si>
  <si>
    <t>лампа</t>
  </si>
  <si>
    <t>пачек</t>
  </si>
  <si>
    <t>руб</t>
  </si>
  <si>
    <t>м кв</t>
  </si>
  <si>
    <t>1 ВАРИНАТ</t>
  </si>
  <si>
    <t>2 ВАРИНАТ</t>
  </si>
  <si>
    <t>СВЕТЛОГО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</si>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</sst>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164" fontId="1" fillId="0" borderId="0" xfId="0" applyNumberFormat="1" applyFont="1"/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4</xdr:row>
      <xdr:rowOff>7620</xdr:rowOff>
    </xdr:from>
    <xdr:to>
      <xdr:col>7</xdr:col>
      <xdr:colOff>601980</xdr:colOff>
      <xdr:row>4</xdr:row>
      <xdr:rowOff>7620</xdr:rowOff>
    </xdr:to>
    <xdr:cxnSp macro="">
      <xdr:nvCxnSpPr>
        <xdr:cNvPr id="3" name="Прямая соединительная линия 2"/>
        <xdr:cNvCxnSpPr/>
      </xdr:nvCxnSpPr>
      <xdr:spPr>
        <a:xfrm>
          <a:off x="1844040" y="739140"/>
          <a:ext cx="3025140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601980</xdr:colOff>
      <xdr:row>4</xdr:row>
      <xdr:rowOff>7620</xdr:rowOff>
    </xdr:from>
    <xdr:to>
      <xdr:col>8</xdr:col>
      <xdr:colOff>7620</xdr:colOff>
      <xdr:row>25</xdr:row>
      <xdr:rowOff>38100</xdr:rowOff>
    </xdr:to>
    <xdr:cxnSp macro="">
      <xdr:nvCxnSpPr>
        <xdr:cNvPr id="4" name="Прямая соединительная линия 3"/>
        <xdr:cNvCxnSpPr/>
      </xdr:nvCxnSpPr>
      <xdr:spPr>
        <a:xfrm flipH="1" flipV="1">
          <a:off x="4869180" y="739140"/>
          <a:ext cx="15240" cy="387096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25</xdr:row>
      <xdr:rowOff>7620</xdr:rowOff>
    </xdr:from>
    <xdr:to>
      <xdr:col>8</xdr:col>
      <xdr:colOff>45720</xdr:colOff>
      <xdr:row>25</xdr:row>
      <xdr:rowOff>7620</xdr:rowOff>
    </xdr:to>
    <xdr:cxnSp macro="">
      <xdr:nvCxnSpPr>
        <xdr:cNvPr id="7" name="Прямая соединительная линия 6"/>
        <xdr:cNvCxnSpPr/>
      </xdr:nvCxnSpPr>
      <xdr:spPr>
        <a:xfrm>
          <a:off x="4274820" y="4579620"/>
          <a:ext cx="647700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</xdr:colOff>
      <xdr:row>24</xdr:row>
      <xdr:rowOff>160020</xdr:rowOff>
    </xdr:from>
    <xdr:to>
      <xdr:col>5</xdr:col>
      <xdr:colOff>251460</xdr:colOff>
      <xdr:row>24</xdr:row>
      <xdr:rowOff>160020</xdr:rowOff>
    </xdr:to>
    <xdr:cxnSp macro="">
      <xdr:nvCxnSpPr>
        <xdr:cNvPr id="9" name="Прямая соединительная линия 8"/>
        <xdr:cNvCxnSpPr/>
      </xdr:nvCxnSpPr>
      <xdr:spPr>
        <a:xfrm>
          <a:off x="2484120" y="4549140"/>
          <a:ext cx="815340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601980</xdr:colOff>
      <xdr:row>16</xdr:row>
      <xdr:rowOff>53340</xdr:rowOff>
    </xdr:from>
    <xdr:to>
      <xdr:col>4</xdr:col>
      <xdr:colOff>0</xdr:colOff>
      <xdr:row>24</xdr:row>
      <xdr:rowOff>175260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2430780" y="2979420"/>
          <a:ext cx="7620" cy="158496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426720</xdr:colOff>
      <xdr:row>4</xdr:row>
      <xdr:rowOff>53340</xdr:rowOff>
    </xdr:from>
    <xdr:to>
      <xdr:col>4</xdr:col>
      <xdr:colOff>190500</xdr:colOff>
      <xdr:row>4</xdr:row>
      <xdr:rowOff>53340</xdr:rowOff>
    </xdr:to>
    <xdr:cxnSp macro="">
      <xdr:nvCxnSpPr>
        <xdr:cNvPr id="15" name="Прямая соединительная линия 14"/>
        <xdr:cNvCxnSpPr/>
      </xdr:nvCxnSpPr>
      <xdr:spPr>
        <a:xfrm>
          <a:off x="2255520" y="784860"/>
          <a:ext cx="373380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563880</xdr:colOff>
      <xdr:row>11</xdr:row>
      <xdr:rowOff>152400</xdr:rowOff>
    </xdr:from>
    <xdr:to>
      <xdr:col>7</xdr:col>
      <xdr:colOff>563880</xdr:colOff>
      <xdr:row>13</xdr:row>
      <xdr:rowOff>22860</xdr:rowOff>
    </xdr:to>
    <xdr:cxnSp macro="">
      <xdr:nvCxnSpPr>
        <xdr:cNvPr id="17" name="Прямая соединительная линия 16"/>
        <xdr:cNvCxnSpPr/>
      </xdr:nvCxnSpPr>
      <xdr:spPr>
        <a:xfrm>
          <a:off x="4831080" y="2164080"/>
          <a:ext cx="0" cy="23622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594360</xdr:colOff>
      <xdr:row>16</xdr:row>
      <xdr:rowOff>30480</xdr:rowOff>
    </xdr:from>
    <xdr:to>
      <xdr:col>4</xdr:col>
      <xdr:colOff>0</xdr:colOff>
      <xdr:row>16</xdr:row>
      <xdr:rowOff>38100</xdr:rowOff>
    </xdr:to>
    <xdr:cxnSp macro="">
      <xdr:nvCxnSpPr>
        <xdr:cNvPr id="21" name="Прямая соединительная линия 20"/>
        <xdr:cNvCxnSpPr/>
      </xdr:nvCxnSpPr>
      <xdr:spPr>
        <a:xfrm>
          <a:off x="1813560" y="2956560"/>
          <a:ext cx="624840" cy="762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160020</xdr:rowOff>
    </xdr:from>
    <xdr:to>
      <xdr:col>7</xdr:col>
      <xdr:colOff>396240</xdr:colOff>
      <xdr:row>6</xdr:row>
      <xdr:rowOff>30480</xdr:rowOff>
    </xdr:to>
    <xdr:pic>
      <xdr:nvPicPr>
        <xdr:cNvPr id="2" name="productImg" descr="ФРОСТА Табурет IKEA Штабелируются, что позволяет экономить место при хранении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0020"/>
          <a:ext cx="967740" cy="96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274320</xdr:colOff>
      <xdr:row>4</xdr:row>
      <xdr:rowOff>167640</xdr:rowOff>
    </xdr:from>
    <xdr:to>
      <xdr:col>8</xdr:col>
      <xdr:colOff>510540</xdr:colOff>
      <xdr:row>9</xdr:row>
      <xdr:rowOff>99060</xdr:rowOff>
    </xdr:to>
    <xdr:pic>
      <xdr:nvPicPr>
        <xdr:cNvPr id="3" name="imgThmbProduct25" descr="https://www.ikea.com/PIAimages/0630109_PE694658_S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899160"/>
          <a:ext cx="8458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228600</xdr:colOff>
      <xdr:row>8</xdr:row>
      <xdr:rowOff>167640</xdr:rowOff>
    </xdr:from>
    <xdr:to>
      <xdr:col>11</xdr:col>
      <xdr:colOff>83820</xdr:colOff>
      <xdr:row>14</xdr:row>
      <xdr:rowOff>144780</xdr:rowOff>
    </xdr:to>
    <xdr:pic>
      <xdr:nvPicPr>
        <xdr:cNvPr id="4" name="productImg" descr="ОЛМСТАД Стол IKEA Массив сосны; натуральный материал, который со временем выглядит только лучше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30680"/>
          <a:ext cx="1074420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pb.leroymerlin.ru/product/laminat-artfloor-deyli-nyus-ku-81976771/" TargetMode="External"/><Relationship Id="rId1" Type="http://schemas.openxmlformats.org/officeDocument/2006/relationships/hyperlink" Target="https://spb.leroymerlin.ru/product/laminat-rio-grande-ku-8-mm-33-klass-2-13-m2-16287325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W28"/>
  <sheetViews>
    <sheetView tabSelected="1" topLeftCell="A2" workbookViewId="0">
      <selection activeCell="P25" sqref="P25"/>
    </sheetView>
  </sheetViews>
  <sheetFormatPr defaultRowHeight="14.4" x14ac:dyDescent="0.3"/>
  <cols>
    <col min="1" max="3" width="1.77734375" customWidth="1"/>
    <col min="5" max="5" width="4.6640625" customWidth="1"/>
    <col min="6" max="7" width="5.109375" customWidth="1"/>
    <col min="8" max="8" width="5.5546875" customWidth="1"/>
    <col min="9" max="9" width="5.109375" customWidth="1"/>
    <col min="10" max="10" width="8.33203125" customWidth="1"/>
    <col min="11" max="11" width="5.21875" customWidth="1"/>
    <col min="13" max="13" width="11" customWidth="1"/>
    <col min="14" max="14" width="6.5546875" customWidth="1"/>
    <col min="15" max="15" width="5.88671875" customWidth="1"/>
    <col min="16" max="16" width="4.77734375" customWidth="1"/>
    <col min="17" max="17" width="6.33203125" customWidth="1"/>
    <col min="18" max="18" width="6.44140625" customWidth="1"/>
    <col min="20" max="20" width="6.44140625" customWidth="1"/>
  </cols>
  <sheetData>
    <row r="2" spans="5:23" x14ac:dyDescent="0.3">
      <c r="F2" s="5" t="s">
        <v>21</v>
      </c>
      <c r="G2" s="2">
        <f>K23*G4</f>
        <v>3.1500000000000004</v>
      </c>
    </row>
    <row r="4" spans="5:23" x14ac:dyDescent="0.3">
      <c r="G4">
        <v>1.5</v>
      </c>
    </row>
    <row r="8" spans="5:23" x14ac:dyDescent="0.3">
      <c r="J8" s="5" t="s">
        <v>21</v>
      </c>
      <c r="K8" s="2">
        <f>I9*K23</f>
        <v>1.8900000000000001</v>
      </c>
    </row>
    <row r="9" spans="5:23" x14ac:dyDescent="0.3">
      <c r="I9">
        <v>0.9</v>
      </c>
      <c r="J9" s="4"/>
    </row>
    <row r="10" spans="5:23" x14ac:dyDescent="0.3">
      <c r="J10" s="4"/>
    </row>
    <row r="11" spans="5:23" x14ac:dyDescent="0.3">
      <c r="J11" s="4"/>
    </row>
    <row r="12" spans="5:23" x14ac:dyDescent="0.3">
      <c r="J12" s="4"/>
      <c r="M12" t="s">
        <v>31</v>
      </c>
      <c r="W12">
        <f>7*155</f>
        <v>1085</v>
      </c>
    </row>
    <row r="13" spans="5:23" x14ac:dyDescent="0.3">
      <c r="I13">
        <v>0.15</v>
      </c>
      <c r="J13" s="4"/>
    </row>
    <row r="14" spans="5:23" x14ac:dyDescent="0.3">
      <c r="E14" t="s">
        <v>0</v>
      </c>
      <c r="J14" s="4"/>
      <c r="M14" s="2" t="s">
        <v>28</v>
      </c>
      <c r="R14" s="7" t="s">
        <v>25</v>
      </c>
      <c r="T14" t="s">
        <v>26</v>
      </c>
    </row>
    <row r="15" spans="5:23" x14ac:dyDescent="0.3">
      <c r="F15">
        <v>2.1</v>
      </c>
      <c r="J15" s="4"/>
      <c r="M15" s="6" t="s">
        <v>30</v>
      </c>
      <c r="N15" s="2">
        <f>K8+K17+I28</f>
        <v>6.7200000000000006</v>
      </c>
      <c r="O15" t="s">
        <v>27</v>
      </c>
      <c r="P15" s="8">
        <v>2.153</v>
      </c>
      <c r="Q15" s="8">
        <f>N15*105%/P15</f>
        <v>3.2772875058058526</v>
      </c>
      <c r="R15" s="7">
        <v>4</v>
      </c>
      <c r="S15" s="2">
        <v>1022</v>
      </c>
      <c r="T15" s="2">
        <f>R15*S15</f>
        <v>4088</v>
      </c>
    </row>
    <row r="16" spans="5:23" x14ac:dyDescent="0.3">
      <c r="J16" s="4"/>
      <c r="M16" s="6" t="s">
        <v>22</v>
      </c>
      <c r="N16" s="2">
        <f>G2</f>
        <v>3.1500000000000004</v>
      </c>
      <c r="P16" s="8">
        <v>2.13</v>
      </c>
      <c r="Q16" s="8">
        <f>N16*105%/P16</f>
        <v>1.552816901408451</v>
      </c>
      <c r="R16" s="7">
        <v>2</v>
      </c>
      <c r="S16" s="2">
        <v>1102</v>
      </c>
      <c r="T16" s="2">
        <f>R16*S16</f>
        <v>2204</v>
      </c>
    </row>
    <row r="17" spans="4:20" x14ac:dyDescent="0.3">
      <c r="J17" s="5" t="s">
        <v>21</v>
      </c>
      <c r="K17" s="2">
        <f>K23*I19</f>
        <v>4.41</v>
      </c>
      <c r="P17" s="9"/>
      <c r="Q17" s="9"/>
      <c r="R17" s="6"/>
    </row>
    <row r="18" spans="4:20" x14ac:dyDescent="0.3">
      <c r="M18" t="s">
        <v>23</v>
      </c>
      <c r="N18" s="2">
        <f>G4+I9+I19+H26</f>
        <v>4.7</v>
      </c>
      <c r="P18" s="9"/>
      <c r="Q18" s="9"/>
      <c r="R18" s="6"/>
    </row>
    <row r="19" spans="4:20" x14ac:dyDescent="0.3">
      <c r="I19">
        <v>2.1</v>
      </c>
      <c r="P19" s="9"/>
      <c r="Q19" s="9"/>
      <c r="R19" s="6"/>
    </row>
    <row r="20" spans="4:20" x14ac:dyDescent="0.3">
      <c r="M20" s="2" t="s">
        <v>29</v>
      </c>
      <c r="P20" s="9"/>
      <c r="Q20" s="9"/>
      <c r="R20" s="6"/>
    </row>
    <row r="21" spans="4:20" x14ac:dyDescent="0.3">
      <c r="D21">
        <v>1.4</v>
      </c>
      <c r="M21" s="6" t="s">
        <v>30</v>
      </c>
      <c r="N21" s="2">
        <f>K17+I28</f>
        <v>4.83</v>
      </c>
      <c r="O21" t="s">
        <v>27</v>
      </c>
      <c r="P21" s="8">
        <v>2.153</v>
      </c>
      <c r="Q21" s="8">
        <f>N21*105%/P21</f>
        <v>2.3555503947979566</v>
      </c>
      <c r="R21" s="7">
        <v>3</v>
      </c>
      <c r="S21" s="2">
        <v>1022</v>
      </c>
      <c r="T21" s="2">
        <f>R21*S21</f>
        <v>3066</v>
      </c>
    </row>
    <row r="22" spans="4:20" x14ac:dyDescent="0.3">
      <c r="J22" t="s">
        <v>1</v>
      </c>
      <c r="K22">
        <f>D21+E26+H26+I19+I13+I9+G4</f>
        <v>6.8000000000000007</v>
      </c>
      <c r="L22" t="s">
        <v>4</v>
      </c>
      <c r="M22" s="6" t="s">
        <v>22</v>
      </c>
      <c r="N22" s="2">
        <f>G2+K8</f>
        <v>5.0400000000000009</v>
      </c>
      <c r="P22" s="8">
        <v>2.13</v>
      </c>
      <c r="Q22" s="8">
        <f>N22*105%/P22</f>
        <v>2.4845070422535218</v>
      </c>
      <c r="R22" s="7">
        <v>3</v>
      </c>
      <c r="S22" s="2">
        <v>1102</v>
      </c>
      <c r="T22" s="2">
        <f>R22*S22</f>
        <v>3306</v>
      </c>
    </row>
    <row r="23" spans="4:20" x14ac:dyDescent="0.3">
      <c r="J23" t="s">
        <v>2</v>
      </c>
      <c r="K23">
        <f>F15</f>
        <v>2.1</v>
      </c>
    </row>
    <row r="25" spans="4:20" x14ac:dyDescent="0.3">
      <c r="J25" t="s">
        <v>3</v>
      </c>
      <c r="K25">
        <f>K22*K23</f>
        <v>14.280000000000003</v>
      </c>
    </row>
    <row r="26" spans="4:20" x14ac:dyDescent="0.3">
      <c r="E26">
        <v>0.55000000000000004</v>
      </c>
      <c r="H26">
        <v>0.2</v>
      </c>
    </row>
    <row r="28" spans="4:20" x14ac:dyDescent="0.3">
      <c r="H28" s="5" t="s">
        <v>21</v>
      </c>
      <c r="I28" s="2">
        <f>K23*H26</f>
        <v>0.42000000000000004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workbookViewId="0">
      <selection activeCell="J16" sqref="J16"/>
    </sheetView>
  </sheetViews>
  <sheetFormatPr defaultRowHeight="14.4" x14ac:dyDescent="0.3"/>
  <sheetData>
    <row r="3" spans="1:5" x14ac:dyDescent="0.3">
      <c r="B3" s="2" t="s">
        <v>15</v>
      </c>
    </row>
    <row r="5" spans="1:5" x14ac:dyDescent="0.3">
      <c r="B5" t="s">
        <v>5</v>
      </c>
    </row>
    <row r="6" spans="1:5" x14ac:dyDescent="0.3">
      <c r="C6" t="s">
        <v>8</v>
      </c>
      <c r="D6" t="s">
        <v>7</v>
      </c>
    </row>
    <row r="7" spans="1:5" x14ac:dyDescent="0.3">
      <c r="A7" s="2">
        <f>C7*D7</f>
        <v>1995</v>
      </c>
      <c r="C7">
        <v>399</v>
      </c>
      <c r="D7">
        <v>5</v>
      </c>
      <c r="E7" s="1" t="s">
        <v>6</v>
      </c>
    </row>
    <row r="9" spans="1:5" x14ac:dyDescent="0.3">
      <c r="B9" s="2">
        <f>C9*D9</f>
        <v>0</v>
      </c>
      <c r="C9">
        <v>3799</v>
      </c>
      <c r="D9">
        <v>0</v>
      </c>
      <c r="E9" s="1" t="s">
        <v>9</v>
      </c>
    </row>
    <row r="11" spans="1:5" x14ac:dyDescent="0.3">
      <c r="A11" s="2">
        <f>C11*D11</f>
        <v>3299</v>
      </c>
      <c r="C11">
        <v>3299</v>
      </c>
      <c r="D11">
        <v>1</v>
      </c>
      <c r="E11" s="1" t="s">
        <v>20</v>
      </c>
    </row>
    <row r="13" spans="1:5" x14ac:dyDescent="0.3">
      <c r="B13" t="s">
        <v>10</v>
      </c>
      <c r="D13" t="s">
        <v>13</v>
      </c>
    </row>
    <row r="14" spans="1:5" x14ac:dyDescent="0.3">
      <c r="B14" s="2">
        <f>C14*D14</f>
        <v>0</v>
      </c>
      <c r="C14">
        <v>423</v>
      </c>
      <c r="E14" s="3" t="s">
        <v>11</v>
      </c>
    </row>
    <row r="15" spans="1:5" x14ac:dyDescent="0.3">
      <c r="B15" s="2">
        <f>C15*D15</f>
        <v>5700</v>
      </c>
      <c r="C15">
        <v>475</v>
      </c>
      <c r="D15">
        <v>12</v>
      </c>
      <c r="E15" s="3" t="s">
        <v>12</v>
      </c>
    </row>
    <row r="16" spans="1:5" x14ac:dyDescent="0.3">
      <c r="D16">
        <v>3000</v>
      </c>
      <c r="E16" t="s">
        <v>24</v>
      </c>
    </row>
    <row r="17" spans="1:5" x14ac:dyDescent="0.3">
      <c r="D17">
        <v>7</v>
      </c>
      <c r="E17" t="s">
        <v>16</v>
      </c>
    </row>
    <row r="18" spans="1:5" x14ac:dyDescent="0.3">
      <c r="D18">
        <v>15</v>
      </c>
      <c r="E18" t="s">
        <v>17</v>
      </c>
    </row>
    <row r="19" spans="1:5" x14ac:dyDescent="0.3">
      <c r="D19">
        <v>30</v>
      </c>
      <c r="E19" t="s">
        <v>18</v>
      </c>
    </row>
    <row r="20" spans="1:5" x14ac:dyDescent="0.3">
      <c r="D20">
        <v>2</v>
      </c>
      <c r="E20" t="s">
        <v>19</v>
      </c>
    </row>
    <row r="21" spans="1:5" x14ac:dyDescent="0.3">
      <c r="A21" t="s">
        <v>14</v>
      </c>
      <c r="B21" s="2">
        <f>B15+B9+B7+D16</f>
        <v>8700</v>
      </c>
    </row>
  </sheetData>
  <hyperlinks>
    <hyperlink ref="E14" r:id="rId1" display="https://spb.leroymerlin.ru/product/laminat-rio-grande-ku-8-mm-33-klass-2-13-m2-16287325/"/>
    <hyperlink ref="E15" r:id="rId2" display="https://spb.leroymerlin.ru/product/laminat-artfloor-deyli-nyus-ku-81976771/"/>
  </hyperlinks>
  <pageMargins left="0.7" right="0.7" top="0.75" bottom="0.75" header="0.3" footer="0.3"/>
  <pageSetup paperSize="9"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dimak</dc:creator>
  <cp:lastModifiedBy>dimak</cp:lastModifiedBy>
  <cp:lastPrinted>2019-02-13T10:56:11Z</cp:lastPrinted>
  <dcterms:created xsi:type="dcterms:W3CDTF">2018-11-07T09:19:11Z</dcterms:created>
  <dcterms:modified xsi:type="dcterms:W3CDTF">2019-02-14T08:19:37Z</dcterms:modified>
</cp:coreProperties>
</file>